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 с 1 января 2017г (3-5-12-2 (2" sheetId="1" r:id="rId1"/>
    <sheet name="24 часа" sheetId="2" r:id="rId2"/>
  </sheets>
  <definedNames>
    <definedName name="_xlnm.Print_Area" localSheetId="0">' с 1 января 2017г (3-5-12-2 (2'!$A$2:$P$46</definedName>
  </definedNames>
  <calcPr fullCalcOnLoad="1"/>
</workbook>
</file>

<file path=xl/sharedStrings.xml><?xml version="1.0" encoding="utf-8"?>
<sst xmlns="http://schemas.openxmlformats.org/spreadsheetml/2006/main" count="68" uniqueCount="27">
  <si>
    <t>1 ребенок</t>
  </si>
  <si>
    <t>Размер компенсации</t>
  </si>
  <si>
    <t>неполная семья</t>
  </si>
  <si>
    <t>один из родителей инвалид</t>
  </si>
  <si>
    <t>компенсация</t>
  </si>
  <si>
    <t>Категории семей</t>
  </si>
  <si>
    <t>к оплате</t>
  </si>
  <si>
    <t>3 и более детей          (1-й ребенок)</t>
  </si>
  <si>
    <t>3 и более детей          (2-ой ребенок)</t>
  </si>
  <si>
    <t>3 и более детей          (3-й ребенок)</t>
  </si>
  <si>
    <t>Группы общеразвивающей направленности                                             ( 3-5-часового прибывания )</t>
  </si>
  <si>
    <t>Группы общеразвивающей направленности                                                (12-часового прибывания)</t>
  </si>
  <si>
    <t>2 детей                      (2-ой ребенок)</t>
  </si>
  <si>
    <t>малообеспеченная     семья</t>
  </si>
  <si>
    <t xml:space="preserve">Группы общеразвивающей направленности </t>
  </si>
  <si>
    <t>2 детей                     (1-й ребенок)</t>
  </si>
  <si>
    <t>Постановление Правительства Санкт-Петербурга № 1240 от 28.12.2016г "О внесении изменений в постановление Правительства Санкт-Петербурга от 31.12.2014г № 1313"</t>
  </si>
  <si>
    <t>ставка п.2.3</t>
  </si>
  <si>
    <t>ставка п.3.3</t>
  </si>
  <si>
    <t>от трех до восьми лет</t>
  </si>
  <si>
    <t>от года до трех лет</t>
  </si>
  <si>
    <t>ставка п.2.1</t>
  </si>
  <si>
    <t>ставка п.3.1</t>
  </si>
  <si>
    <t>Группы общеразвивающей направленности                                             ( 24-часового прибывания )</t>
  </si>
  <si>
    <t>ставка п.2.5.1.</t>
  </si>
  <si>
    <t>ставка п.3.5.1.</t>
  </si>
  <si>
    <t>Родительская плата   за   присмотр и уход за   детьми  в  ГОУ  с 01.01.2017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</si>
</sst>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#,##0_ ;\-#,##0\ "/>
    <numFmt numFmtId="167" formatCode="#,##0.00_ ;\-#,##0.00\ "/>
    <numFmt numFmtId="168" formatCode="#,##0.000_ ;\-#,##0.000\ "/>
    <numFmt numFmtId="169" formatCode="#,##0.0_ ;\-#,##0.0\ "/>
  </numFmts>
  <fonts count="57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i/>
      <sz val="16"/>
      <name val="Arial Cyr"/>
      <family val="2"/>
    </font>
    <font>
      <sz val="11"/>
      <name val="Arial Cyr"/>
      <family val="0"/>
    </font>
    <font>
      <sz val="16"/>
      <name val="Arial Cyr"/>
      <family val="0"/>
    </font>
    <font>
      <b/>
      <sz val="20"/>
      <name val="Arial Cyr"/>
      <family val="2"/>
    </font>
    <font>
      <sz val="14"/>
      <name val="Arial Cyr"/>
      <family val="0"/>
    </font>
    <font>
      <b/>
      <sz val="18"/>
      <name val="Arial Cyr"/>
      <family val="0"/>
    </font>
    <font>
      <b/>
      <i/>
      <sz val="14"/>
      <name val="Arial Cyr"/>
      <family val="0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1"/>
      <name val="Arial Cyr"/>
      <family val="0"/>
    </font>
    <font>
      <b/>
      <i/>
      <sz val="20"/>
      <name val="Arial Cyr"/>
      <family val="0"/>
    </font>
    <font>
      <sz val="15"/>
      <name val="Arial Cyr"/>
      <family val="0"/>
    </font>
    <font>
      <b/>
      <i/>
      <sz val="15"/>
      <name val="Arial Cyr"/>
      <family val="0"/>
    </font>
    <font>
      <b/>
      <sz val="15"/>
      <name val="Arial Cy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0"/>
      <color indexed="20"/>
      <name val="Arial Cyr"/>
      <family val="0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 Cyr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0"/>
      <color theme="11"/>
      <name val="Arial Cyr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1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 wrapText="1"/>
    </xf>
    <xf numFmtId="9" fontId="4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167" fontId="13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66" fontId="7" fillId="0" borderId="12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Border="1" applyAlignment="1">
      <alignment horizontal="center" vertical="center" wrapText="1"/>
    </xf>
    <xf numFmtId="167" fontId="16" fillId="0" borderId="13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9" fontId="17" fillId="33" borderId="13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167" fontId="18" fillId="0" borderId="13" xfId="0" applyNumberFormat="1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X46"/>
  <sheetViews>
    <sheetView zoomScalePageLayoutView="0" workbookViewId="0" topLeftCell="A1">
      <selection activeCell="F6" sqref="F6:H6"/>
    </sheetView>
  </sheetViews>
  <sheetFormatPr defaultColWidth="9.00390625" defaultRowHeight="12.75"/>
  <cols>
    <col min="1" max="1" width="28.25390625" style="0" customWidth="1"/>
    <col min="2" max="2" width="8.75390625" style="0" customWidth="1"/>
    <col min="3" max="3" width="14.375" style="0" customWidth="1"/>
    <col min="4" max="4" width="15.125" style="0" customWidth="1"/>
    <col min="5" max="5" width="14.125" style="0" customWidth="1"/>
    <col min="6" max="7" width="15.00390625" style="0" customWidth="1"/>
    <col min="8" max="8" width="13.00390625" style="0" customWidth="1"/>
    <col min="9" max="9" width="9.125" style="0" customWidth="1"/>
    <col min="10" max="10" width="10.75390625" style="0" customWidth="1"/>
    <col min="11" max="11" width="15.125" style="0" customWidth="1"/>
    <col min="12" max="12" width="13.875" style="0" customWidth="1"/>
    <col min="13" max="13" width="10.625" style="0" customWidth="1"/>
    <col min="14" max="14" width="14.75390625" style="0" customWidth="1"/>
    <col min="15" max="15" width="13.625" style="0" customWidth="1"/>
    <col min="16" max="16" width="10.375" style="0" customWidth="1"/>
  </cols>
  <sheetData>
    <row r="2" spans="1:16" s="18" customFormat="1" ht="38.25" customHeight="1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5"/>
    </row>
    <row r="3" spans="1:16" s="18" customFormat="1" ht="51.75" customHeight="1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43.5" customHeight="1">
      <c r="A4" s="50" t="s">
        <v>14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61.5" customHeight="1">
      <c r="A5" s="42" t="s">
        <v>5</v>
      </c>
      <c r="B5" s="44" t="s">
        <v>1</v>
      </c>
      <c r="C5" s="47" t="s">
        <v>11</v>
      </c>
      <c r="D5" s="48"/>
      <c r="E5" s="48"/>
      <c r="F5" s="48"/>
      <c r="G5" s="48"/>
      <c r="H5" s="49"/>
      <c r="I5" s="44" t="s">
        <v>1</v>
      </c>
      <c r="J5" s="55" t="s">
        <v>10</v>
      </c>
      <c r="K5" s="56"/>
      <c r="L5" s="56"/>
      <c r="M5" s="56"/>
      <c r="N5" s="56"/>
      <c r="O5" s="57"/>
      <c r="P5" s="44" t="s">
        <v>1</v>
      </c>
    </row>
    <row r="6" spans="1:16" s="1" customFormat="1" ht="40.5" customHeight="1">
      <c r="A6" s="43"/>
      <c r="B6" s="45"/>
      <c r="C6" s="51" t="s">
        <v>20</v>
      </c>
      <c r="D6" s="52"/>
      <c r="E6" s="53"/>
      <c r="F6" s="51" t="s">
        <v>19</v>
      </c>
      <c r="G6" s="52"/>
      <c r="H6" s="53"/>
      <c r="I6" s="45"/>
      <c r="J6" s="51" t="s">
        <v>20</v>
      </c>
      <c r="K6" s="52"/>
      <c r="L6" s="53"/>
      <c r="M6" s="51" t="s">
        <v>19</v>
      </c>
      <c r="N6" s="52"/>
      <c r="O6" s="53"/>
      <c r="P6" s="45"/>
    </row>
    <row r="7" spans="1:16" s="1" customFormat="1" ht="35.25" customHeight="1">
      <c r="A7" s="43"/>
      <c r="B7" s="46"/>
      <c r="C7" s="24" t="s">
        <v>17</v>
      </c>
      <c r="D7" s="24" t="s">
        <v>4</v>
      </c>
      <c r="E7" s="19" t="s">
        <v>6</v>
      </c>
      <c r="F7" s="24" t="s">
        <v>18</v>
      </c>
      <c r="G7" s="24" t="s">
        <v>4</v>
      </c>
      <c r="H7" s="19" t="s">
        <v>6</v>
      </c>
      <c r="I7" s="46"/>
      <c r="J7" s="24" t="s">
        <v>21</v>
      </c>
      <c r="K7" s="24" t="s">
        <v>4</v>
      </c>
      <c r="L7" s="19" t="s">
        <v>6</v>
      </c>
      <c r="M7" s="24" t="s">
        <v>22</v>
      </c>
      <c r="N7" s="24" t="s">
        <v>4</v>
      </c>
      <c r="O7" s="19" t="s">
        <v>6</v>
      </c>
      <c r="P7" s="46"/>
    </row>
    <row r="8" spans="1:16" ht="48.75" customHeight="1">
      <c r="A8" s="30" t="s">
        <v>0</v>
      </c>
      <c r="B8" s="31">
        <v>0.2</v>
      </c>
      <c r="C8" s="29">
        <v>1090.8</v>
      </c>
      <c r="D8" s="29">
        <f>ROUND(C8*0.2,2)</f>
        <v>218.16</v>
      </c>
      <c r="E8" s="32">
        <f>C8-D8</f>
        <v>872.64</v>
      </c>
      <c r="F8" s="29">
        <v>1029.9</v>
      </c>
      <c r="G8" s="29">
        <f>ROUND(F8*0.2,2)</f>
        <v>205.98</v>
      </c>
      <c r="H8" s="33">
        <f>F8-G8</f>
        <v>823.9200000000001</v>
      </c>
      <c r="I8" s="31">
        <v>0.2</v>
      </c>
      <c r="J8" s="29">
        <v>427.2</v>
      </c>
      <c r="K8" s="29">
        <f>ROUND(J8*0.2,2)</f>
        <v>85.44</v>
      </c>
      <c r="L8" s="33">
        <f aca="true" t="shared" si="0" ref="L8:L16">J8-K8</f>
        <v>341.76</v>
      </c>
      <c r="M8" s="29">
        <v>400.9</v>
      </c>
      <c r="N8" s="29">
        <f>ROUND(M8*0.2,2)</f>
        <v>80.18</v>
      </c>
      <c r="O8" s="33">
        <f>M8-N8</f>
        <v>320.71999999999997</v>
      </c>
      <c r="P8" s="31">
        <v>0.2</v>
      </c>
    </row>
    <row r="9" spans="1:24" s="5" customFormat="1" ht="48" customHeight="1">
      <c r="A9" s="34" t="s">
        <v>15</v>
      </c>
      <c r="B9" s="31">
        <v>0.2</v>
      </c>
      <c r="C9" s="29">
        <v>1090.8</v>
      </c>
      <c r="D9" s="29">
        <f>ROUND(C9*0.2,2)</f>
        <v>218.16</v>
      </c>
      <c r="E9" s="32">
        <f aca="true" t="shared" si="1" ref="E9:E16">C9-D9</f>
        <v>872.64</v>
      </c>
      <c r="F9" s="29">
        <v>1029.9</v>
      </c>
      <c r="G9" s="29">
        <f>ROUND(F9*0.2,2)</f>
        <v>205.98</v>
      </c>
      <c r="H9" s="33">
        <f>F9-G9</f>
        <v>823.9200000000001</v>
      </c>
      <c r="I9" s="31">
        <v>0.2</v>
      </c>
      <c r="J9" s="29">
        <v>427.2</v>
      </c>
      <c r="K9" s="29">
        <f>ROUND(J9*0.2,2)</f>
        <v>85.44</v>
      </c>
      <c r="L9" s="33">
        <f t="shared" si="0"/>
        <v>341.76</v>
      </c>
      <c r="M9" s="29">
        <v>400.9</v>
      </c>
      <c r="N9" s="29">
        <f>ROUND(M9*0.2,2)</f>
        <v>80.18</v>
      </c>
      <c r="O9" s="33">
        <f>M9-N9</f>
        <v>320.71999999999997</v>
      </c>
      <c r="P9" s="31">
        <v>0.2</v>
      </c>
      <c r="Q9" s="27"/>
      <c r="R9" s="28"/>
      <c r="S9" s="27"/>
      <c r="T9" s="28"/>
      <c r="U9" s="27"/>
      <c r="V9" s="28"/>
      <c r="W9" s="26"/>
      <c r="X9" s="20"/>
    </row>
    <row r="10" spans="1:16" s="5" customFormat="1" ht="55.5" customHeight="1">
      <c r="A10" s="34" t="s">
        <v>12</v>
      </c>
      <c r="B10" s="31">
        <v>0.5</v>
      </c>
      <c r="C10" s="29">
        <v>1090.8</v>
      </c>
      <c r="D10" s="29">
        <f>ROUND(C10*0.5,2)</f>
        <v>545.4</v>
      </c>
      <c r="E10" s="32">
        <f t="shared" si="1"/>
        <v>545.4</v>
      </c>
      <c r="F10" s="29">
        <v>1029.9</v>
      </c>
      <c r="G10" s="29">
        <f>ROUND(F10*0.5,2)</f>
        <v>514.95</v>
      </c>
      <c r="H10" s="33">
        <f aca="true" t="shared" si="2" ref="H10:H16">F10-G10</f>
        <v>514.95</v>
      </c>
      <c r="I10" s="31">
        <v>0.5</v>
      </c>
      <c r="J10" s="29">
        <v>427.2</v>
      </c>
      <c r="K10" s="29">
        <f>ROUND(J10*0.5,2)</f>
        <v>213.6</v>
      </c>
      <c r="L10" s="33">
        <f t="shared" si="0"/>
        <v>213.6</v>
      </c>
      <c r="M10" s="29">
        <v>400.9</v>
      </c>
      <c r="N10" s="29">
        <f>ROUND(M10*0.5,2)</f>
        <v>200.45</v>
      </c>
      <c r="O10" s="33">
        <f aca="true" t="shared" si="3" ref="O10:O16">M10-N10</f>
        <v>200.45</v>
      </c>
      <c r="P10" s="31">
        <v>0.5</v>
      </c>
    </row>
    <row r="11" spans="1:16" s="5" customFormat="1" ht="57.75" customHeight="1">
      <c r="A11" s="34" t="s">
        <v>7</v>
      </c>
      <c r="B11" s="31">
        <v>0.2</v>
      </c>
      <c r="C11" s="29">
        <v>1090.8</v>
      </c>
      <c r="D11" s="29">
        <f>ROUND(C11*0.2,2)</f>
        <v>218.16</v>
      </c>
      <c r="E11" s="32">
        <f t="shared" si="1"/>
        <v>872.64</v>
      </c>
      <c r="F11" s="29">
        <v>1029.9</v>
      </c>
      <c r="G11" s="29">
        <f>ROUND(F11*0.2,2)</f>
        <v>205.98</v>
      </c>
      <c r="H11" s="33">
        <f t="shared" si="2"/>
        <v>823.9200000000001</v>
      </c>
      <c r="I11" s="31">
        <v>0.2</v>
      </c>
      <c r="J11" s="29">
        <v>427.2</v>
      </c>
      <c r="K11" s="29">
        <f>ROUND(J11*0.2,2)</f>
        <v>85.44</v>
      </c>
      <c r="L11" s="33">
        <f t="shared" si="0"/>
        <v>341.76</v>
      </c>
      <c r="M11" s="29">
        <v>400.9</v>
      </c>
      <c r="N11" s="29">
        <f>ROUND(M11*0.2,2)</f>
        <v>80.18</v>
      </c>
      <c r="O11" s="33">
        <f t="shared" si="3"/>
        <v>320.71999999999997</v>
      </c>
      <c r="P11" s="31">
        <v>0.2</v>
      </c>
    </row>
    <row r="12" spans="1:16" s="5" customFormat="1" ht="59.25" customHeight="1">
      <c r="A12" s="34" t="s">
        <v>8</v>
      </c>
      <c r="B12" s="31">
        <v>0.5</v>
      </c>
      <c r="C12" s="29">
        <v>1090.8</v>
      </c>
      <c r="D12" s="29">
        <f>ROUND(C12*0.5,2)</f>
        <v>545.4</v>
      </c>
      <c r="E12" s="32">
        <f t="shared" si="1"/>
        <v>545.4</v>
      </c>
      <c r="F12" s="29">
        <v>1029.9</v>
      </c>
      <c r="G12" s="29">
        <f>ROUND(F12*0.5,2)</f>
        <v>514.95</v>
      </c>
      <c r="H12" s="33">
        <f t="shared" si="2"/>
        <v>514.95</v>
      </c>
      <c r="I12" s="31">
        <v>0.5</v>
      </c>
      <c r="J12" s="29">
        <v>427.2</v>
      </c>
      <c r="K12" s="29">
        <f>ROUND(J12*0.5,2)</f>
        <v>213.6</v>
      </c>
      <c r="L12" s="33">
        <f t="shared" si="0"/>
        <v>213.6</v>
      </c>
      <c r="M12" s="29">
        <v>400.9</v>
      </c>
      <c r="N12" s="29">
        <f>ROUND(M12*0.5,2)</f>
        <v>200.45</v>
      </c>
      <c r="O12" s="33">
        <f t="shared" si="3"/>
        <v>200.45</v>
      </c>
      <c r="P12" s="31">
        <v>0.5</v>
      </c>
    </row>
    <row r="13" spans="1:16" s="5" customFormat="1" ht="65.25" customHeight="1">
      <c r="A13" s="34" t="s">
        <v>9</v>
      </c>
      <c r="B13" s="31">
        <v>0.7</v>
      </c>
      <c r="C13" s="29">
        <v>1090.8</v>
      </c>
      <c r="D13" s="29">
        <f>ROUND(C13*0.7,2)</f>
        <v>763.56</v>
      </c>
      <c r="E13" s="32">
        <f t="shared" si="1"/>
        <v>327.24</v>
      </c>
      <c r="F13" s="29">
        <v>1029.9</v>
      </c>
      <c r="G13" s="29">
        <f>ROUND(F13*0.7,2)</f>
        <v>720.93</v>
      </c>
      <c r="H13" s="33">
        <f t="shared" si="2"/>
        <v>308.97000000000014</v>
      </c>
      <c r="I13" s="31">
        <v>0.7</v>
      </c>
      <c r="J13" s="29">
        <v>427.2</v>
      </c>
      <c r="K13" s="29">
        <f>ROUND(J13*0.7,2)</f>
        <v>299.04</v>
      </c>
      <c r="L13" s="33">
        <f t="shared" si="0"/>
        <v>128.15999999999997</v>
      </c>
      <c r="M13" s="29">
        <v>400.9</v>
      </c>
      <c r="N13" s="29">
        <f>ROUND(M13*0.7,2)</f>
        <v>280.63</v>
      </c>
      <c r="O13" s="33">
        <f t="shared" si="3"/>
        <v>120.26999999999998</v>
      </c>
      <c r="P13" s="31">
        <v>0.7</v>
      </c>
    </row>
    <row r="14" spans="1:16" s="5" customFormat="1" ht="58.5" customHeight="1">
      <c r="A14" s="34" t="s">
        <v>13</v>
      </c>
      <c r="B14" s="31">
        <v>0.7</v>
      </c>
      <c r="C14" s="29">
        <v>1090.8</v>
      </c>
      <c r="D14" s="29">
        <f>ROUND(C14*0.7,2)</f>
        <v>763.56</v>
      </c>
      <c r="E14" s="32">
        <f t="shared" si="1"/>
        <v>327.24</v>
      </c>
      <c r="F14" s="29">
        <v>1029.9</v>
      </c>
      <c r="G14" s="29">
        <f>ROUND(F14*0.7,2)</f>
        <v>720.93</v>
      </c>
      <c r="H14" s="33">
        <f t="shared" si="2"/>
        <v>308.97000000000014</v>
      </c>
      <c r="I14" s="31">
        <v>0.7</v>
      </c>
      <c r="J14" s="29">
        <v>427.2</v>
      </c>
      <c r="K14" s="29">
        <f>ROUND(J14*0.7,2)</f>
        <v>299.04</v>
      </c>
      <c r="L14" s="33">
        <f t="shared" si="0"/>
        <v>128.15999999999997</v>
      </c>
      <c r="M14" s="29">
        <v>400.9</v>
      </c>
      <c r="N14" s="29">
        <f>ROUND(M14*0.7,2)</f>
        <v>280.63</v>
      </c>
      <c r="O14" s="33">
        <f t="shared" si="3"/>
        <v>120.26999999999998</v>
      </c>
      <c r="P14" s="31">
        <v>0.7</v>
      </c>
    </row>
    <row r="15" spans="1:16" s="5" customFormat="1" ht="51" customHeight="1">
      <c r="A15" s="34" t="s">
        <v>2</v>
      </c>
      <c r="B15" s="31">
        <v>0.4</v>
      </c>
      <c r="C15" s="29">
        <v>1090.8</v>
      </c>
      <c r="D15" s="29">
        <f>ROUND(C15*0.4,2)</f>
        <v>436.32</v>
      </c>
      <c r="E15" s="32">
        <f t="shared" si="1"/>
        <v>654.48</v>
      </c>
      <c r="F15" s="29">
        <v>1029.9</v>
      </c>
      <c r="G15" s="29">
        <f>ROUND(F15*0.4,2)</f>
        <v>411.96</v>
      </c>
      <c r="H15" s="33">
        <f t="shared" si="2"/>
        <v>617.94</v>
      </c>
      <c r="I15" s="31">
        <v>0.4</v>
      </c>
      <c r="J15" s="29">
        <v>427.2</v>
      </c>
      <c r="K15" s="29">
        <f>ROUND(J15*0.4,2)</f>
        <v>170.88</v>
      </c>
      <c r="L15" s="33">
        <f t="shared" si="0"/>
        <v>256.32</v>
      </c>
      <c r="M15" s="29">
        <v>400.9</v>
      </c>
      <c r="N15" s="29">
        <f>ROUND(M15*0.4,2)</f>
        <v>160.36</v>
      </c>
      <c r="O15" s="33">
        <f t="shared" si="3"/>
        <v>240.53999999999996</v>
      </c>
      <c r="P15" s="31">
        <v>0.4</v>
      </c>
    </row>
    <row r="16" spans="1:16" s="5" customFormat="1" ht="58.5" customHeight="1">
      <c r="A16" s="34" t="s">
        <v>3</v>
      </c>
      <c r="B16" s="31">
        <v>0.5</v>
      </c>
      <c r="C16" s="29">
        <v>1090.8</v>
      </c>
      <c r="D16" s="29">
        <f>ROUND(C16*0.5,2)</f>
        <v>545.4</v>
      </c>
      <c r="E16" s="32">
        <f t="shared" si="1"/>
        <v>545.4</v>
      </c>
      <c r="F16" s="29">
        <v>1029.9</v>
      </c>
      <c r="G16" s="29">
        <f>ROUND(F16*0.5,2)</f>
        <v>514.95</v>
      </c>
      <c r="H16" s="33">
        <f t="shared" si="2"/>
        <v>514.95</v>
      </c>
      <c r="I16" s="31">
        <v>0.5</v>
      </c>
      <c r="J16" s="29">
        <v>427.2</v>
      </c>
      <c r="K16" s="29">
        <f>ROUND(J16*0.5,2)</f>
        <v>213.6</v>
      </c>
      <c r="L16" s="33">
        <f t="shared" si="0"/>
        <v>213.6</v>
      </c>
      <c r="M16" s="29">
        <v>400.9</v>
      </c>
      <c r="N16" s="29">
        <f>ROUND(M16*0.5,2)</f>
        <v>200.45</v>
      </c>
      <c r="O16" s="33">
        <f t="shared" si="3"/>
        <v>200.45</v>
      </c>
      <c r="P16" s="31">
        <v>0.5</v>
      </c>
    </row>
    <row r="17" spans="1:16" s="5" customFormat="1" ht="24" customHeight="1">
      <c r="A17" s="35"/>
      <c r="B17" s="35"/>
      <c r="C17" s="36"/>
      <c r="D17" s="36"/>
      <c r="E17" s="37"/>
      <c r="F17" s="37"/>
      <c r="G17" s="38"/>
      <c r="H17" s="37"/>
      <c r="I17" s="37"/>
      <c r="J17" s="37"/>
      <c r="K17" s="38"/>
      <c r="L17" s="37"/>
      <c r="M17" s="37"/>
      <c r="N17" s="38"/>
      <c r="O17" s="37"/>
      <c r="P17" s="37"/>
    </row>
    <row r="18" spans="1:16" s="5" customFormat="1" ht="24" customHeight="1">
      <c r="A18" s="21"/>
      <c r="B18" s="21"/>
      <c r="C18" s="2"/>
      <c r="D18" s="2"/>
      <c r="E18" s="22"/>
      <c r="F18" s="22"/>
      <c r="G18" s="23"/>
      <c r="H18" s="22"/>
      <c r="I18" s="22"/>
      <c r="J18" s="22"/>
      <c r="K18" s="23"/>
      <c r="L18" s="22"/>
      <c r="M18" s="22"/>
      <c r="N18" s="23"/>
      <c r="O18" s="22"/>
      <c r="P18" s="22"/>
    </row>
    <row r="19" spans="1:16" s="5" customFormat="1" ht="24" customHeight="1">
      <c r="A19" s="21"/>
      <c r="B19" s="21"/>
      <c r="C19" s="2"/>
      <c r="D19" s="2"/>
      <c r="E19" s="22"/>
      <c r="F19" s="22"/>
      <c r="G19" s="23"/>
      <c r="H19" s="22"/>
      <c r="I19" s="22"/>
      <c r="J19" s="22"/>
      <c r="K19" s="23"/>
      <c r="L19" s="22"/>
      <c r="M19" s="22"/>
      <c r="N19" s="23"/>
      <c r="O19" s="22"/>
      <c r="P19" s="22"/>
    </row>
    <row r="20" spans="1:16" s="5" customFormat="1" ht="24" customHeight="1">
      <c r="A20" s="21"/>
      <c r="B20" s="21"/>
      <c r="C20" s="2"/>
      <c r="D20" s="2"/>
      <c r="E20" s="22"/>
      <c r="F20" s="22"/>
      <c r="G20" s="23"/>
      <c r="H20" s="22"/>
      <c r="I20" s="22"/>
      <c r="J20" s="22"/>
      <c r="K20" s="23"/>
      <c r="L20" s="22"/>
      <c r="M20" s="22"/>
      <c r="N20" s="23"/>
      <c r="O20" s="22"/>
      <c r="P20" s="22"/>
    </row>
    <row r="21" spans="1:16" s="5" customFormat="1" ht="24" customHeight="1">
      <c r="A21" s="21"/>
      <c r="B21" s="21"/>
      <c r="C21" s="2"/>
      <c r="D21" s="2"/>
      <c r="E21" s="22"/>
      <c r="F21" s="22"/>
      <c r="G21" s="23"/>
      <c r="H21" s="22"/>
      <c r="I21" s="22"/>
      <c r="J21" s="22"/>
      <c r="K21" s="23"/>
      <c r="L21" s="22"/>
      <c r="M21" s="22"/>
      <c r="N21" s="23"/>
      <c r="O21" s="22"/>
      <c r="P21" s="22"/>
    </row>
    <row r="22" spans="1:16" s="5" customFormat="1" ht="24" customHeight="1">
      <c r="A22" s="21"/>
      <c r="B22" s="21"/>
      <c r="C22" s="2"/>
      <c r="D22" s="2"/>
      <c r="E22" s="22"/>
      <c r="F22" s="22"/>
      <c r="G22" s="23"/>
      <c r="H22" s="22"/>
      <c r="I22" s="22"/>
      <c r="J22" s="22"/>
      <c r="K22" s="23"/>
      <c r="L22" s="22"/>
      <c r="M22" s="22"/>
      <c r="N22" s="23"/>
      <c r="O22" s="22"/>
      <c r="P22" s="22"/>
    </row>
    <row r="23" spans="1:16" s="5" customFormat="1" ht="24" customHeight="1">
      <c r="A23" s="21"/>
      <c r="B23" s="21"/>
      <c r="C23" s="2"/>
      <c r="D23" s="2"/>
      <c r="E23" s="22"/>
      <c r="F23" s="22"/>
      <c r="G23" s="23"/>
      <c r="H23" s="22"/>
      <c r="I23" s="22"/>
      <c r="J23" s="22"/>
      <c r="K23" s="23"/>
      <c r="L23" s="22"/>
      <c r="M23" s="22"/>
      <c r="N23" s="23"/>
      <c r="O23" s="22"/>
      <c r="P23" s="22"/>
    </row>
    <row r="24" spans="1:16" s="5" customFormat="1" ht="24" customHeight="1">
      <c r="A24" s="21"/>
      <c r="B24" s="21"/>
      <c r="C24" s="2"/>
      <c r="D24" s="2"/>
      <c r="E24" s="22"/>
      <c r="F24" s="22"/>
      <c r="G24" s="23"/>
      <c r="H24" s="22"/>
      <c r="I24" s="22"/>
      <c r="J24" s="22"/>
      <c r="K24" s="23"/>
      <c r="L24" s="22"/>
      <c r="M24" s="22"/>
      <c r="N24" s="23"/>
      <c r="O24" s="22"/>
      <c r="P24" s="22"/>
    </row>
    <row r="25" spans="1:16" s="5" customFormat="1" ht="24" customHeight="1">
      <c r="A25" s="21"/>
      <c r="B25" s="21"/>
      <c r="C25" s="2"/>
      <c r="D25" s="2"/>
      <c r="E25" s="22"/>
      <c r="F25" s="22"/>
      <c r="G25" s="23"/>
      <c r="H25" s="22"/>
      <c r="I25" s="22"/>
      <c r="J25" s="22"/>
      <c r="K25" s="23"/>
      <c r="L25" s="22"/>
      <c r="M25" s="22"/>
      <c r="N25" s="23"/>
      <c r="O25" s="22"/>
      <c r="P25" s="22"/>
    </row>
    <row r="26" spans="1:16" s="5" customFormat="1" ht="24" customHeight="1">
      <c r="A26" s="21"/>
      <c r="B26" s="21"/>
      <c r="C26" s="2"/>
      <c r="D26" s="2"/>
      <c r="E26" s="22"/>
      <c r="F26" s="22"/>
      <c r="G26" s="23"/>
      <c r="H26" s="22"/>
      <c r="I26" s="22"/>
      <c r="J26" s="22"/>
      <c r="K26" s="23"/>
      <c r="L26" s="22"/>
      <c r="M26" s="22"/>
      <c r="N26" s="23"/>
      <c r="O26" s="22"/>
      <c r="P26" s="22"/>
    </row>
    <row r="27" spans="1:16" s="5" customFormat="1" ht="24" customHeight="1">
      <c r="A27" s="21"/>
      <c r="B27" s="21"/>
      <c r="C27" s="2"/>
      <c r="D27" s="2"/>
      <c r="E27" s="22"/>
      <c r="F27" s="22"/>
      <c r="G27" s="23"/>
      <c r="H27" s="22"/>
      <c r="I27" s="22"/>
      <c r="J27" s="22"/>
      <c r="K27" s="23"/>
      <c r="L27" s="22"/>
      <c r="M27" s="22"/>
      <c r="N27" s="23"/>
      <c r="O27" s="22"/>
      <c r="P27" s="22"/>
    </row>
    <row r="28" spans="1:16" s="5" customFormat="1" ht="24" customHeight="1">
      <c r="A28" s="21"/>
      <c r="B28" s="21"/>
      <c r="C28" s="2"/>
      <c r="D28" s="2"/>
      <c r="E28" s="22"/>
      <c r="F28" s="22"/>
      <c r="G28" s="23"/>
      <c r="H28" s="22"/>
      <c r="I28" s="22"/>
      <c r="J28" s="22"/>
      <c r="K28" s="23"/>
      <c r="L28" s="22"/>
      <c r="M28" s="22"/>
      <c r="N28" s="23"/>
      <c r="O28" s="22"/>
      <c r="P28" s="22"/>
    </row>
    <row r="29" spans="1:16" s="5" customFormat="1" ht="24" customHeight="1">
      <c r="A29" s="21"/>
      <c r="B29" s="21"/>
      <c r="C29" s="2"/>
      <c r="D29" s="2"/>
      <c r="E29" s="22"/>
      <c r="F29" s="22"/>
      <c r="G29" s="23"/>
      <c r="H29" s="22"/>
      <c r="I29" s="22"/>
      <c r="J29" s="22"/>
      <c r="K29" s="23"/>
      <c r="L29" s="22"/>
      <c r="M29" s="22"/>
      <c r="N29" s="23"/>
      <c r="O29" s="22"/>
      <c r="P29" s="22"/>
    </row>
    <row r="30" spans="1:16" s="5" customFormat="1" ht="24" customHeight="1">
      <c r="A30" s="21"/>
      <c r="B30" s="21"/>
      <c r="C30" s="2"/>
      <c r="D30" s="2"/>
      <c r="E30" s="22"/>
      <c r="F30" s="22"/>
      <c r="G30" s="23"/>
      <c r="H30" s="22"/>
      <c r="I30" s="22"/>
      <c r="J30" s="22"/>
      <c r="K30" s="23"/>
      <c r="L30" s="22"/>
      <c r="M30" s="22"/>
      <c r="N30" s="23"/>
      <c r="O30" s="22"/>
      <c r="P30" s="22"/>
    </row>
    <row r="31" spans="1:16" s="5" customFormat="1" ht="24" customHeight="1">
      <c r="A31" s="21"/>
      <c r="B31" s="21"/>
      <c r="C31" s="2"/>
      <c r="D31" s="2"/>
      <c r="E31" s="22"/>
      <c r="F31" s="22"/>
      <c r="G31" s="23"/>
      <c r="H31" s="22"/>
      <c r="I31" s="22"/>
      <c r="J31" s="22"/>
      <c r="K31" s="23"/>
      <c r="L31" s="22"/>
      <c r="M31" s="22"/>
      <c r="N31" s="23"/>
      <c r="O31" s="22"/>
      <c r="P31" s="22"/>
    </row>
    <row r="32" spans="1:16" s="5" customFormat="1" ht="24" customHeight="1">
      <c r="A32" s="21"/>
      <c r="B32" s="21"/>
      <c r="C32" s="2"/>
      <c r="D32" s="2"/>
      <c r="E32" s="22"/>
      <c r="F32" s="22"/>
      <c r="G32" s="23"/>
      <c r="H32" s="22"/>
      <c r="I32" s="22"/>
      <c r="J32" s="22"/>
      <c r="K32" s="23"/>
      <c r="L32" s="22"/>
      <c r="M32" s="22"/>
      <c r="N32" s="23"/>
      <c r="O32" s="22"/>
      <c r="P32" s="22"/>
    </row>
    <row r="33" spans="1:16" s="5" customFormat="1" ht="24" customHeight="1">
      <c r="A33" s="21"/>
      <c r="B33" s="21"/>
      <c r="C33" s="2"/>
      <c r="D33" s="2"/>
      <c r="E33" s="22"/>
      <c r="F33" s="22"/>
      <c r="G33" s="23"/>
      <c r="H33" s="22"/>
      <c r="I33" s="22"/>
      <c r="J33" s="22"/>
      <c r="K33" s="23"/>
      <c r="L33" s="22"/>
      <c r="M33" s="22"/>
      <c r="N33" s="23"/>
      <c r="O33" s="22"/>
      <c r="P33" s="22"/>
    </row>
    <row r="34" spans="1:16" s="5" customFormat="1" ht="24" customHeight="1">
      <c r="A34" s="21"/>
      <c r="B34" s="21"/>
      <c r="C34" s="2"/>
      <c r="D34" s="2"/>
      <c r="E34" s="22"/>
      <c r="F34" s="22"/>
      <c r="G34" s="23"/>
      <c r="H34" s="22"/>
      <c r="I34" s="22"/>
      <c r="J34" s="22"/>
      <c r="K34" s="23"/>
      <c r="L34" s="22"/>
      <c r="M34" s="22"/>
      <c r="N34" s="23"/>
      <c r="O34" s="22"/>
      <c r="P34" s="22"/>
    </row>
    <row r="35" spans="1:16" s="5" customFormat="1" ht="41.25" customHeight="1">
      <c r="A35" s="2"/>
      <c r="B35" s="2"/>
      <c r="C35" s="3"/>
      <c r="D35" s="3"/>
      <c r="E35" s="4"/>
      <c r="F35" s="4"/>
      <c r="G35" s="3"/>
      <c r="H35" s="4"/>
      <c r="I35" s="4"/>
      <c r="J35" s="4"/>
      <c r="K35" s="3"/>
      <c r="L35" s="4"/>
      <c r="M35" s="4"/>
      <c r="N35" s="3"/>
      <c r="O35" s="4"/>
      <c r="P35" s="4"/>
    </row>
    <row r="36" spans="1:16" s="5" customFormat="1" ht="41.25" customHeight="1">
      <c r="A36" s="2"/>
      <c r="B36" s="2"/>
      <c r="C36" s="3"/>
      <c r="D36" s="3"/>
      <c r="E36" s="4"/>
      <c r="F36" s="4"/>
      <c r="G36" s="3"/>
      <c r="H36" s="4"/>
      <c r="I36" s="4"/>
      <c r="J36" s="4"/>
      <c r="K36" s="3"/>
      <c r="L36" s="4"/>
      <c r="M36" s="4"/>
      <c r="N36" s="3"/>
      <c r="O36" s="4"/>
      <c r="P36" s="4"/>
    </row>
    <row r="37" s="6" customFormat="1" ht="12.75"/>
    <row r="38" spans="1:16" s="6" customFormat="1" ht="20.25" customHeight="1">
      <c r="A38" s="7"/>
      <c r="B38" s="7"/>
      <c r="C38" s="8"/>
      <c r="D38" s="54"/>
      <c r="E38" s="54"/>
      <c r="F38" s="54"/>
      <c r="G38" s="54"/>
      <c r="H38" s="54"/>
      <c r="I38" s="9"/>
      <c r="J38" s="9"/>
      <c r="K38" s="54"/>
      <c r="L38" s="54"/>
      <c r="M38" s="54"/>
      <c r="N38" s="54"/>
      <c r="O38" s="54"/>
      <c r="P38" s="9"/>
    </row>
    <row r="39" spans="1:16" s="6" customFormat="1" ht="45" customHeight="1">
      <c r="A39" s="10"/>
      <c r="B39" s="10"/>
      <c r="C39" s="11"/>
      <c r="D39" s="39"/>
      <c r="E39" s="39"/>
      <c r="F39" s="11"/>
      <c r="G39" s="39"/>
      <c r="H39" s="39"/>
      <c r="I39" s="11"/>
      <c r="J39" s="11"/>
      <c r="K39" s="39"/>
      <c r="L39" s="39"/>
      <c r="M39" s="11"/>
      <c r="N39" s="39"/>
      <c r="O39" s="39"/>
      <c r="P39" s="11"/>
    </row>
    <row r="40" spans="1:16" s="6" customFormat="1" ht="18">
      <c r="A40" s="10"/>
      <c r="B40" s="10"/>
      <c r="C40" s="11"/>
      <c r="D40" s="12"/>
      <c r="E40" s="9"/>
      <c r="F40" s="9"/>
      <c r="G40" s="12"/>
      <c r="H40" s="9"/>
      <c r="I40" s="9"/>
      <c r="J40" s="9"/>
      <c r="K40" s="12"/>
      <c r="L40" s="9"/>
      <c r="M40" s="9"/>
      <c r="N40" s="12"/>
      <c r="O40" s="9"/>
      <c r="P40" s="9"/>
    </row>
    <row r="41" spans="1:16" s="6" customFormat="1" ht="26.25">
      <c r="A41" s="9"/>
      <c r="B41" s="9"/>
      <c r="C41" s="13"/>
      <c r="D41" s="14"/>
      <c r="E41" s="15"/>
      <c r="F41" s="15"/>
      <c r="G41" s="14"/>
      <c r="H41" s="16"/>
      <c r="I41" s="16"/>
      <c r="J41" s="16"/>
      <c r="K41" s="14"/>
      <c r="L41" s="16"/>
      <c r="M41" s="16"/>
      <c r="N41" s="14"/>
      <c r="O41" s="16"/>
      <c r="P41" s="16"/>
    </row>
    <row r="42" spans="1:16" s="6" customFormat="1" ht="26.25">
      <c r="A42" s="9"/>
      <c r="B42" s="9"/>
      <c r="C42" s="17"/>
      <c r="D42" s="14"/>
      <c r="E42" s="15"/>
      <c r="F42" s="15"/>
      <c r="G42" s="14"/>
      <c r="H42" s="16"/>
      <c r="I42" s="16"/>
      <c r="J42" s="16"/>
      <c r="K42" s="14"/>
      <c r="L42" s="16"/>
      <c r="M42" s="16"/>
      <c r="N42" s="14"/>
      <c r="O42" s="16"/>
      <c r="P42" s="16"/>
    </row>
    <row r="43" spans="1:16" s="6" customFormat="1" ht="26.25">
      <c r="A43" s="9"/>
      <c r="B43" s="9"/>
      <c r="C43" s="17"/>
      <c r="D43" s="14"/>
      <c r="E43" s="15"/>
      <c r="F43" s="15"/>
      <c r="G43" s="14"/>
      <c r="H43" s="16"/>
      <c r="I43" s="16"/>
      <c r="J43" s="16"/>
      <c r="K43" s="14"/>
      <c r="L43" s="16"/>
      <c r="M43" s="16"/>
      <c r="N43" s="14"/>
      <c r="O43" s="16"/>
      <c r="P43" s="16"/>
    </row>
    <row r="44" spans="1:16" s="6" customFormat="1" ht="26.25">
      <c r="A44" s="9"/>
      <c r="B44" s="9"/>
      <c r="C44" s="17"/>
      <c r="D44" s="14"/>
      <c r="E44" s="15"/>
      <c r="F44" s="15"/>
      <c r="G44" s="14"/>
      <c r="H44" s="16"/>
      <c r="I44" s="16"/>
      <c r="J44" s="16"/>
      <c r="K44" s="14"/>
      <c r="L44" s="16"/>
      <c r="M44" s="16"/>
      <c r="N44" s="14"/>
      <c r="O44" s="16"/>
      <c r="P44" s="16"/>
    </row>
    <row r="45" spans="1:16" s="6" customFormat="1" ht="26.25">
      <c r="A45" s="9"/>
      <c r="B45" s="9"/>
      <c r="C45" s="13"/>
      <c r="D45" s="14"/>
      <c r="E45" s="15"/>
      <c r="F45" s="15"/>
      <c r="G45" s="14"/>
      <c r="H45" s="16"/>
      <c r="I45" s="16"/>
      <c r="J45" s="16"/>
      <c r="K45" s="14"/>
      <c r="L45" s="16"/>
      <c r="M45" s="16"/>
      <c r="N45" s="14"/>
      <c r="O45" s="16"/>
      <c r="P45" s="16"/>
    </row>
    <row r="46" spans="1:16" s="6" customFormat="1" ht="26.25">
      <c r="A46" s="9"/>
      <c r="B46" s="9"/>
      <c r="C46" s="17"/>
      <c r="D46" s="14"/>
      <c r="E46" s="15"/>
      <c r="F46" s="15"/>
      <c r="G46" s="14"/>
      <c r="H46" s="16"/>
      <c r="I46" s="16"/>
      <c r="J46" s="16"/>
      <c r="K46" s="14"/>
      <c r="L46" s="16"/>
      <c r="M46" s="16"/>
      <c r="N46" s="14"/>
      <c r="O46" s="16"/>
      <c r="P46" s="16"/>
    </row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</sheetData>
  <sheetProtection/>
  <mergeCells count="19">
    <mergeCell ref="A4:P4"/>
    <mergeCell ref="F6:H6"/>
    <mergeCell ref="J6:L6"/>
    <mergeCell ref="M6:O6"/>
    <mergeCell ref="D38:H38"/>
    <mergeCell ref="K38:O38"/>
    <mergeCell ref="J5:O5"/>
    <mergeCell ref="P5:P7"/>
    <mergeCell ref="C6:E6"/>
    <mergeCell ref="D39:E39"/>
    <mergeCell ref="G39:H39"/>
    <mergeCell ref="K39:L39"/>
    <mergeCell ref="N39:O39"/>
    <mergeCell ref="A2:O2"/>
    <mergeCell ref="A3:P3"/>
    <mergeCell ref="A5:A7"/>
    <mergeCell ref="B5:B7"/>
    <mergeCell ref="C5:H5"/>
    <mergeCell ref="I5:I7"/>
  </mergeCells>
  <printOptions/>
  <pageMargins left="0.25" right="0.25" top="0.34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X46"/>
  <sheetViews>
    <sheetView tabSelected="1" zoomScalePageLayoutView="0" workbookViewId="0" topLeftCell="A13">
      <selection activeCell="D18" sqref="D18"/>
    </sheetView>
  </sheetViews>
  <sheetFormatPr defaultColWidth="9.00390625" defaultRowHeight="12.75"/>
  <cols>
    <col min="1" max="1" width="28.25390625" style="0" customWidth="1"/>
    <col min="2" max="2" width="8.75390625" style="0" customWidth="1"/>
    <col min="3" max="3" width="14.375" style="0" customWidth="1"/>
    <col min="4" max="4" width="15.125" style="0" customWidth="1"/>
    <col min="5" max="5" width="14.125" style="0" customWidth="1"/>
    <col min="6" max="7" width="15.00390625" style="0" customWidth="1"/>
    <col min="8" max="8" width="13.00390625" style="0" customWidth="1"/>
    <col min="9" max="9" width="9.125" style="0" customWidth="1"/>
    <col min="10" max="10" width="13.125" style="0" customWidth="1"/>
    <col min="11" max="11" width="15.125" style="0" customWidth="1"/>
    <col min="12" max="12" width="13.875" style="0" customWidth="1"/>
    <col min="13" max="13" width="13.75390625" style="0" customWidth="1"/>
    <col min="14" max="14" width="14.75390625" style="0" customWidth="1"/>
    <col min="15" max="15" width="13.625" style="0" customWidth="1"/>
    <col min="16" max="16" width="9.625" style="0" customWidth="1"/>
  </cols>
  <sheetData>
    <row r="2" spans="1:16" s="18" customFormat="1" ht="38.25" customHeight="1">
      <c r="A2" s="40" t="s">
        <v>26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25"/>
    </row>
    <row r="3" spans="1:16" s="18" customFormat="1" ht="51.75" customHeight="1">
      <c r="A3" s="41" t="s">
        <v>16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43.5" customHeight="1">
      <c r="A4" s="50" t="s">
        <v>14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1:16" ht="61.5" customHeight="1">
      <c r="A5" s="42" t="s">
        <v>5</v>
      </c>
      <c r="B5" s="44" t="s">
        <v>1</v>
      </c>
      <c r="C5" s="47" t="s">
        <v>11</v>
      </c>
      <c r="D5" s="48"/>
      <c r="E5" s="48"/>
      <c r="F5" s="48"/>
      <c r="G5" s="48"/>
      <c r="H5" s="49"/>
      <c r="I5" s="44" t="s">
        <v>1</v>
      </c>
      <c r="J5" s="55" t="s">
        <v>23</v>
      </c>
      <c r="K5" s="56"/>
      <c r="L5" s="56"/>
      <c r="M5" s="56"/>
      <c r="N5" s="56"/>
      <c r="O5" s="57"/>
      <c r="P5" s="44" t="s">
        <v>1</v>
      </c>
    </row>
    <row r="6" spans="1:16" s="1" customFormat="1" ht="40.5" customHeight="1">
      <c r="A6" s="43"/>
      <c r="B6" s="45"/>
      <c r="C6" s="51" t="s">
        <v>20</v>
      </c>
      <c r="D6" s="52"/>
      <c r="E6" s="53"/>
      <c r="F6" s="51" t="s">
        <v>19</v>
      </c>
      <c r="G6" s="52"/>
      <c r="H6" s="53"/>
      <c r="I6" s="45"/>
      <c r="J6" s="51" t="s">
        <v>20</v>
      </c>
      <c r="K6" s="52"/>
      <c r="L6" s="53"/>
      <c r="M6" s="51" t="s">
        <v>19</v>
      </c>
      <c r="N6" s="52"/>
      <c r="O6" s="53"/>
      <c r="P6" s="45"/>
    </row>
    <row r="7" spans="1:16" s="1" customFormat="1" ht="35.25" customHeight="1">
      <c r="A7" s="43"/>
      <c r="B7" s="46"/>
      <c r="C7" s="24" t="s">
        <v>17</v>
      </c>
      <c r="D7" s="24" t="s">
        <v>4</v>
      </c>
      <c r="E7" s="19" t="s">
        <v>6</v>
      </c>
      <c r="F7" s="24" t="s">
        <v>18</v>
      </c>
      <c r="G7" s="24" t="s">
        <v>4</v>
      </c>
      <c r="H7" s="19" t="s">
        <v>6</v>
      </c>
      <c r="I7" s="46"/>
      <c r="J7" s="24" t="s">
        <v>24</v>
      </c>
      <c r="K7" s="24" t="s">
        <v>4</v>
      </c>
      <c r="L7" s="19" t="s">
        <v>6</v>
      </c>
      <c r="M7" s="24" t="s">
        <v>25</v>
      </c>
      <c r="N7" s="24" t="s">
        <v>4</v>
      </c>
      <c r="O7" s="19" t="s">
        <v>6</v>
      </c>
      <c r="P7" s="46"/>
    </row>
    <row r="8" spans="1:16" ht="48.75" customHeight="1">
      <c r="A8" s="30" t="s">
        <v>0</v>
      </c>
      <c r="B8" s="31">
        <v>0.2</v>
      </c>
      <c r="C8" s="29">
        <v>1090.8</v>
      </c>
      <c r="D8" s="29">
        <f>ROUND(C8*0.2,2)</f>
        <v>218.16</v>
      </c>
      <c r="E8" s="32">
        <f>C8-D8</f>
        <v>872.64</v>
      </c>
      <c r="F8" s="29">
        <v>1029.9</v>
      </c>
      <c r="G8" s="29">
        <f>ROUND(F8*0.2,2)</f>
        <v>205.98</v>
      </c>
      <c r="H8" s="33">
        <f>F8-G8</f>
        <v>823.9200000000001</v>
      </c>
      <c r="I8" s="31">
        <v>0.2</v>
      </c>
      <c r="J8" s="29">
        <v>1485.1</v>
      </c>
      <c r="K8" s="29">
        <f>ROUND(J8*0.2,2)</f>
        <v>297.02</v>
      </c>
      <c r="L8" s="33">
        <f aca="true" t="shared" si="0" ref="L8:L16">J8-K8</f>
        <v>1188.08</v>
      </c>
      <c r="M8" s="29">
        <v>1368.7</v>
      </c>
      <c r="N8" s="29">
        <f>ROUND(M8*0.2,2)</f>
        <v>273.74</v>
      </c>
      <c r="O8" s="33">
        <f>M8-N8</f>
        <v>1094.96</v>
      </c>
      <c r="P8" s="31">
        <v>0.2</v>
      </c>
    </row>
    <row r="9" spans="1:24" s="5" customFormat="1" ht="48" customHeight="1">
      <c r="A9" s="34" t="s">
        <v>15</v>
      </c>
      <c r="B9" s="31">
        <v>0.2</v>
      </c>
      <c r="C9" s="29">
        <v>1090.8</v>
      </c>
      <c r="D9" s="29">
        <f>ROUND(C9*0.2,2)</f>
        <v>218.16</v>
      </c>
      <c r="E9" s="32">
        <f aca="true" t="shared" si="1" ref="E9:E16">C9-D9</f>
        <v>872.64</v>
      </c>
      <c r="F9" s="29">
        <v>1029.9</v>
      </c>
      <c r="G9" s="29">
        <f>ROUND(F9*0.2,2)</f>
        <v>205.98</v>
      </c>
      <c r="H9" s="33">
        <f>F9-G9</f>
        <v>823.9200000000001</v>
      </c>
      <c r="I9" s="31">
        <v>0.2</v>
      </c>
      <c r="J9" s="29">
        <v>1485.1</v>
      </c>
      <c r="K9" s="29">
        <f>ROUND(J9*0.2,2)</f>
        <v>297.02</v>
      </c>
      <c r="L9" s="33">
        <f t="shared" si="0"/>
        <v>1188.08</v>
      </c>
      <c r="M9" s="29">
        <v>1368.7</v>
      </c>
      <c r="N9" s="29">
        <f>ROUND(M9*0.2,2)</f>
        <v>273.74</v>
      </c>
      <c r="O9" s="33">
        <f>M9-N9</f>
        <v>1094.96</v>
      </c>
      <c r="P9" s="31">
        <v>0.2</v>
      </c>
      <c r="Q9" s="27"/>
      <c r="R9" s="28"/>
      <c r="S9" s="27"/>
      <c r="T9" s="28"/>
      <c r="U9" s="27"/>
      <c r="V9" s="28"/>
      <c r="W9" s="26"/>
      <c r="X9" s="20"/>
    </row>
    <row r="10" spans="1:16" s="5" customFormat="1" ht="55.5" customHeight="1">
      <c r="A10" s="34" t="s">
        <v>12</v>
      </c>
      <c r="B10" s="31">
        <v>0.5</v>
      </c>
      <c r="C10" s="29">
        <v>1090.8</v>
      </c>
      <c r="D10" s="29">
        <f>ROUND(C10*0.5,2)</f>
        <v>545.4</v>
      </c>
      <c r="E10" s="32">
        <f t="shared" si="1"/>
        <v>545.4</v>
      </c>
      <c r="F10" s="29">
        <v>1029.9</v>
      </c>
      <c r="G10" s="29">
        <f>ROUND(F10*0.5,2)</f>
        <v>514.95</v>
      </c>
      <c r="H10" s="33">
        <f aca="true" t="shared" si="2" ref="H10:H16">F10-G10</f>
        <v>514.95</v>
      </c>
      <c r="I10" s="31">
        <v>0.5</v>
      </c>
      <c r="J10" s="29">
        <v>1485.1</v>
      </c>
      <c r="K10" s="29">
        <f>ROUND(J10*0.5,2)</f>
        <v>742.55</v>
      </c>
      <c r="L10" s="33">
        <f t="shared" si="0"/>
        <v>742.55</v>
      </c>
      <c r="M10" s="29">
        <v>1368.7</v>
      </c>
      <c r="N10" s="29">
        <f>ROUND(M10*0.5,2)</f>
        <v>684.35</v>
      </c>
      <c r="O10" s="33">
        <f aca="true" t="shared" si="3" ref="O10:O16">M10-N10</f>
        <v>684.35</v>
      </c>
      <c r="P10" s="31">
        <v>0.5</v>
      </c>
    </row>
    <row r="11" spans="1:16" s="5" customFormat="1" ht="57.75" customHeight="1">
      <c r="A11" s="34" t="s">
        <v>7</v>
      </c>
      <c r="B11" s="31">
        <v>0.2</v>
      </c>
      <c r="C11" s="29">
        <v>1090.8</v>
      </c>
      <c r="D11" s="29">
        <f>ROUND(C11*0.2,2)</f>
        <v>218.16</v>
      </c>
      <c r="E11" s="32">
        <f t="shared" si="1"/>
        <v>872.64</v>
      </c>
      <c r="F11" s="29">
        <v>1029.9</v>
      </c>
      <c r="G11" s="29">
        <f>ROUND(F11*0.2,2)</f>
        <v>205.98</v>
      </c>
      <c r="H11" s="33">
        <f t="shared" si="2"/>
        <v>823.9200000000001</v>
      </c>
      <c r="I11" s="31">
        <v>0.2</v>
      </c>
      <c r="J11" s="29">
        <v>1485.1</v>
      </c>
      <c r="K11" s="29">
        <f>ROUND(J11*0.2,2)</f>
        <v>297.02</v>
      </c>
      <c r="L11" s="33">
        <f t="shared" si="0"/>
        <v>1188.08</v>
      </c>
      <c r="M11" s="29">
        <v>1368.7</v>
      </c>
      <c r="N11" s="29">
        <f>ROUND(M11*0.2,2)</f>
        <v>273.74</v>
      </c>
      <c r="O11" s="33">
        <f t="shared" si="3"/>
        <v>1094.96</v>
      </c>
      <c r="P11" s="31">
        <v>0.2</v>
      </c>
    </row>
    <row r="12" spans="1:16" s="5" customFormat="1" ht="59.25" customHeight="1">
      <c r="A12" s="34" t="s">
        <v>8</v>
      </c>
      <c r="B12" s="31">
        <v>0.5</v>
      </c>
      <c r="C12" s="29">
        <v>1090.8</v>
      </c>
      <c r="D12" s="29">
        <f>ROUND(C12*0.5,2)</f>
        <v>545.4</v>
      </c>
      <c r="E12" s="32">
        <f t="shared" si="1"/>
        <v>545.4</v>
      </c>
      <c r="F12" s="29">
        <v>1029.9</v>
      </c>
      <c r="G12" s="29">
        <f>ROUND(F12*0.5,2)</f>
        <v>514.95</v>
      </c>
      <c r="H12" s="33">
        <f t="shared" si="2"/>
        <v>514.95</v>
      </c>
      <c r="I12" s="31">
        <v>0.5</v>
      </c>
      <c r="J12" s="29">
        <v>1485.1</v>
      </c>
      <c r="K12" s="29">
        <f>ROUND(J12*0.5,2)</f>
        <v>742.55</v>
      </c>
      <c r="L12" s="33">
        <f t="shared" si="0"/>
        <v>742.55</v>
      </c>
      <c r="M12" s="29">
        <v>1368.7</v>
      </c>
      <c r="N12" s="29">
        <f>ROUND(M12*0.5,2)</f>
        <v>684.35</v>
      </c>
      <c r="O12" s="33">
        <f t="shared" si="3"/>
        <v>684.35</v>
      </c>
      <c r="P12" s="31">
        <v>0.5</v>
      </c>
    </row>
    <row r="13" spans="1:16" s="5" customFormat="1" ht="65.25" customHeight="1">
      <c r="A13" s="34" t="s">
        <v>9</v>
      </c>
      <c r="B13" s="31">
        <v>0.7</v>
      </c>
      <c r="C13" s="29">
        <v>1090.8</v>
      </c>
      <c r="D13" s="29">
        <f>ROUND(C13*0.7,2)</f>
        <v>763.56</v>
      </c>
      <c r="E13" s="32">
        <f t="shared" si="1"/>
        <v>327.24</v>
      </c>
      <c r="F13" s="29">
        <v>1029.9</v>
      </c>
      <c r="G13" s="29">
        <f>ROUND(F13*0.7,2)</f>
        <v>720.93</v>
      </c>
      <c r="H13" s="33">
        <f t="shared" si="2"/>
        <v>308.97000000000014</v>
      </c>
      <c r="I13" s="31">
        <v>0.7</v>
      </c>
      <c r="J13" s="29">
        <v>1485.1</v>
      </c>
      <c r="K13" s="29">
        <f>ROUND(J13*0.7,2)</f>
        <v>1039.57</v>
      </c>
      <c r="L13" s="33">
        <f t="shared" si="0"/>
        <v>445.53</v>
      </c>
      <c r="M13" s="29">
        <v>1368.7</v>
      </c>
      <c r="N13" s="29">
        <f>ROUND(M13*0.7,2)</f>
        <v>958.09</v>
      </c>
      <c r="O13" s="33">
        <f t="shared" si="3"/>
        <v>410.61</v>
      </c>
      <c r="P13" s="31">
        <v>0.7</v>
      </c>
    </row>
    <row r="14" spans="1:16" s="5" customFormat="1" ht="58.5" customHeight="1">
      <c r="A14" s="34" t="s">
        <v>13</v>
      </c>
      <c r="B14" s="31">
        <v>0.7</v>
      </c>
      <c r="C14" s="29">
        <v>1090.8</v>
      </c>
      <c r="D14" s="29">
        <f>ROUND(C14*0.7,2)</f>
        <v>763.56</v>
      </c>
      <c r="E14" s="32">
        <f t="shared" si="1"/>
        <v>327.24</v>
      </c>
      <c r="F14" s="29">
        <v>1029.9</v>
      </c>
      <c r="G14" s="29">
        <f>ROUND(F14*0.7,2)</f>
        <v>720.93</v>
      </c>
      <c r="H14" s="33">
        <f t="shared" si="2"/>
        <v>308.97000000000014</v>
      </c>
      <c r="I14" s="31">
        <v>0.7</v>
      </c>
      <c r="J14" s="29">
        <v>1485.1</v>
      </c>
      <c r="K14" s="29">
        <f>ROUND(J14*0.7,2)</f>
        <v>1039.57</v>
      </c>
      <c r="L14" s="33">
        <f t="shared" si="0"/>
        <v>445.53</v>
      </c>
      <c r="M14" s="29">
        <v>1368.7</v>
      </c>
      <c r="N14" s="29">
        <f>ROUND(M14*0.7,2)</f>
        <v>958.09</v>
      </c>
      <c r="O14" s="33">
        <f t="shared" si="3"/>
        <v>410.61</v>
      </c>
      <c r="P14" s="31">
        <v>0.7</v>
      </c>
    </row>
    <row r="15" spans="1:16" s="5" customFormat="1" ht="51" customHeight="1">
      <c r="A15" s="34" t="s">
        <v>2</v>
      </c>
      <c r="B15" s="31">
        <v>0.4</v>
      </c>
      <c r="C15" s="29">
        <v>1090.8</v>
      </c>
      <c r="D15" s="29">
        <f>ROUND(C15*0.4,2)</f>
        <v>436.32</v>
      </c>
      <c r="E15" s="32">
        <f t="shared" si="1"/>
        <v>654.48</v>
      </c>
      <c r="F15" s="29">
        <v>1029.9</v>
      </c>
      <c r="G15" s="29">
        <f>ROUND(F15*0.4,2)</f>
        <v>411.96</v>
      </c>
      <c r="H15" s="33">
        <f t="shared" si="2"/>
        <v>617.94</v>
      </c>
      <c r="I15" s="31">
        <v>0.4</v>
      </c>
      <c r="J15" s="29">
        <v>1485.1</v>
      </c>
      <c r="K15" s="29">
        <f>ROUND(J15*0.4,2)</f>
        <v>594.04</v>
      </c>
      <c r="L15" s="33">
        <f t="shared" si="0"/>
        <v>891.06</v>
      </c>
      <c r="M15" s="29">
        <v>1368.7</v>
      </c>
      <c r="N15" s="29">
        <f>ROUND(M15*0.4,2)</f>
        <v>547.48</v>
      </c>
      <c r="O15" s="33">
        <f t="shared" si="3"/>
        <v>821.22</v>
      </c>
      <c r="P15" s="31">
        <v>0.4</v>
      </c>
    </row>
    <row r="16" spans="1:16" s="5" customFormat="1" ht="58.5" customHeight="1">
      <c r="A16" s="34" t="s">
        <v>3</v>
      </c>
      <c r="B16" s="31">
        <v>0.5</v>
      </c>
      <c r="C16" s="29">
        <v>1090.8</v>
      </c>
      <c r="D16" s="29">
        <f>ROUND(C16*0.5,2)</f>
        <v>545.4</v>
      </c>
      <c r="E16" s="32">
        <f t="shared" si="1"/>
        <v>545.4</v>
      </c>
      <c r="F16" s="29">
        <v>1029.9</v>
      </c>
      <c r="G16" s="29">
        <f>ROUND(F16*0.5,2)</f>
        <v>514.95</v>
      </c>
      <c r="H16" s="33">
        <f t="shared" si="2"/>
        <v>514.95</v>
      </c>
      <c r="I16" s="31">
        <v>0.5</v>
      </c>
      <c r="J16" s="29">
        <v>1485.1</v>
      </c>
      <c r="K16" s="29">
        <f>ROUND(J16*0.5,2)</f>
        <v>742.55</v>
      </c>
      <c r="L16" s="33">
        <f t="shared" si="0"/>
        <v>742.55</v>
      </c>
      <c r="M16" s="29">
        <v>1368.7</v>
      </c>
      <c r="N16" s="29">
        <f>ROUND(M16*0.5,2)</f>
        <v>684.35</v>
      </c>
      <c r="O16" s="33">
        <f t="shared" si="3"/>
        <v>684.35</v>
      </c>
      <c r="P16" s="31">
        <v>0.5</v>
      </c>
    </row>
    <row r="17" spans="1:16" s="5" customFormat="1" ht="24" customHeight="1">
      <c r="A17" s="35"/>
      <c r="B17" s="35"/>
      <c r="C17" s="36"/>
      <c r="D17" s="36"/>
      <c r="E17" s="37"/>
      <c r="F17" s="37"/>
      <c r="G17" s="38"/>
      <c r="H17" s="37"/>
      <c r="I17" s="37"/>
      <c r="J17" s="37"/>
      <c r="K17" s="38"/>
      <c r="L17" s="37"/>
      <c r="M17" s="37"/>
      <c r="N17" s="38"/>
      <c r="O17" s="37"/>
      <c r="P17" s="37"/>
    </row>
    <row r="18" spans="1:16" s="5" customFormat="1" ht="24" customHeight="1">
      <c r="A18" s="21"/>
      <c r="B18" s="21"/>
      <c r="C18" s="2"/>
      <c r="D18" s="2"/>
      <c r="E18" s="22"/>
      <c r="F18" s="22"/>
      <c r="G18" s="23"/>
      <c r="H18" s="22"/>
      <c r="I18" s="22"/>
      <c r="J18" s="22"/>
      <c r="K18" s="23"/>
      <c r="L18" s="22"/>
      <c r="M18" s="22"/>
      <c r="N18" s="23"/>
      <c r="O18" s="22"/>
      <c r="P18" s="22"/>
    </row>
    <row r="19" spans="1:16" s="5" customFormat="1" ht="24" customHeight="1">
      <c r="A19" s="21"/>
      <c r="B19" s="21"/>
      <c r="C19" s="2"/>
      <c r="D19" s="2"/>
      <c r="E19" s="22"/>
      <c r="F19" s="22"/>
      <c r="G19" s="23"/>
      <c r="H19" s="22"/>
      <c r="I19" s="22"/>
      <c r="J19" s="22"/>
      <c r="K19" s="23"/>
      <c r="L19" s="22"/>
      <c r="M19" s="22"/>
      <c r="N19" s="23"/>
      <c r="O19" s="22"/>
      <c r="P19" s="22"/>
    </row>
    <row r="20" spans="1:16" s="5" customFormat="1" ht="24" customHeight="1">
      <c r="A20" s="21"/>
      <c r="B20" s="21"/>
      <c r="C20" s="2"/>
      <c r="D20" s="2"/>
      <c r="E20" s="22"/>
      <c r="F20" s="22"/>
      <c r="G20" s="23"/>
      <c r="H20" s="22"/>
      <c r="I20" s="22"/>
      <c r="J20" s="22"/>
      <c r="K20" s="23"/>
      <c r="L20" s="22"/>
      <c r="M20" s="22"/>
      <c r="N20" s="23"/>
      <c r="O20" s="22"/>
      <c r="P20" s="22"/>
    </row>
    <row r="21" spans="1:16" s="5" customFormat="1" ht="24" customHeight="1">
      <c r="A21" s="21"/>
      <c r="B21" s="21"/>
      <c r="C21" s="2"/>
      <c r="D21" s="2"/>
      <c r="E21" s="22"/>
      <c r="F21" s="22"/>
      <c r="G21" s="23"/>
      <c r="H21" s="22"/>
      <c r="I21" s="22"/>
      <c r="J21" s="22"/>
      <c r="K21" s="23"/>
      <c r="L21" s="22"/>
      <c r="M21" s="22"/>
      <c r="N21" s="23"/>
      <c r="O21" s="22"/>
      <c r="P21" s="22"/>
    </row>
    <row r="22" spans="1:16" s="5" customFormat="1" ht="24" customHeight="1">
      <c r="A22" s="21"/>
      <c r="B22" s="21"/>
      <c r="C22" s="2"/>
      <c r="D22" s="2"/>
      <c r="E22" s="22"/>
      <c r="F22" s="22"/>
      <c r="G22" s="23"/>
      <c r="H22" s="22"/>
      <c r="I22" s="22"/>
      <c r="J22" s="22"/>
      <c r="K22" s="23"/>
      <c r="L22" s="22"/>
      <c r="M22" s="22"/>
      <c r="N22" s="23"/>
      <c r="O22" s="22"/>
      <c r="P22" s="22"/>
    </row>
    <row r="23" spans="1:16" s="5" customFormat="1" ht="24" customHeight="1">
      <c r="A23" s="21"/>
      <c r="B23" s="21"/>
      <c r="C23" s="2"/>
      <c r="D23" s="2"/>
      <c r="E23" s="22"/>
      <c r="F23" s="22"/>
      <c r="G23" s="23"/>
      <c r="H23" s="22"/>
      <c r="I23" s="22"/>
      <c r="J23" s="22"/>
      <c r="K23" s="23"/>
      <c r="L23" s="22"/>
      <c r="M23" s="22"/>
      <c r="N23" s="23"/>
      <c r="O23" s="22"/>
      <c r="P23" s="22"/>
    </row>
    <row r="24" spans="1:16" s="5" customFormat="1" ht="24" customHeight="1">
      <c r="A24" s="21"/>
      <c r="B24" s="21"/>
      <c r="C24" s="2"/>
      <c r="D24" s="2"/>
      <c r="E24" s="22"/>
      <c r="F24" s="22"/>
      <c r="G24" s="23"/>
      <c r="H24" s="22"/>
      <c r="I24" s="22"/>
      <c r="J24" s="22"/>
      <c r="K24" s="23"/>
      <c r="L24" s="22"/>
      <c r="M24" s="22"/>
      <c r="N24" s="23"/>
      <c r="O24" s="22"/>
      <c r="P24" s="22"/>
    </row>
    <row r="25" spans="1:16" s="5" customFormat="1" ht="24" customHeight="1">
      <c r="A25" s="21"/>
      <c r="B25" s="21"/>
      <c r="C25" s="2"/>
      <c r="D25" s="2"/>
      <c r="E25" s="22"/>
      <c r="F25" s="22"/>
      <c r="G25" s="23"/>
      <c r="H25" s="22"/>
      <c r="I25" s="22"/>
      <c r="J25" s="22"/>
      <c r="K25" s="23"/>
      <c r="L25" s="22"/>
      <c r="M25" s="22"/>
      <c r="N25" s="23"/>
      <c r="O25" s="22"/>
      <c r="P25" s="22"/>
    </row>
    <row r="26" spans="1:16" s="5" customFormat="1" ht="24" customHeight="1">
      <c r="A26" s="21"/>
      <c r="B26" s="21"/>
      <c r="C26" s="2"/>
      <c r="D26" s="2"/>
      <c r="E26" s="22"/>
      <c r="F26" s="22"/>
      <c r="G26" s="23"/>
      <c r="H26" s="22"/>
      <c r="I26" s="22"/>
      <c r="J26" s="22"/>
      <c r="K26" s="23"/>
      <c r="L26" s="22"/>
      <c r="M26" s="22"/>
      <c r="N26" s="23"/>
      <c r="O26" s="22"/>
      <c r="P26" s="22"/>
    </row>
    <row r="27" spans="1:16" s="5" customFormat="1" ht="24" customHeight="1">
      <c r="A27" s="21"/>
      <c r="B27" s="21"/>
      <c r="C27" s="2"/>
      <c r="D27" s="2"/>
      <c r="E27" s="22"/>
      <c r="F27" s="22"/>
      <c r="G27" s="23"/>
      <c r="H27" s="22"/>
      <c r="I27" s="22"/>
      <c r="J27" s="22"/>
      <c r="K27" s="23"/>
      <c r="L27" s="22"/>
      <c r="M27" s="22"/>
      <c r="N27" s="23"/>
      <c r="O27" s="22"/>
      <c r="P27" s="22"/>
    </row>
    <row r="28" spans="1:16" s="5" customFormat="1" ht="24" customHeight="1">
      <c r="A28" s="21"/>
      <c r="B28" s="21"/>
      <c r="C28" s="2"/>
      <c r="D28" s="2"/>
      <c r="E28" s="22"/>
      <c r="F28" s="22"/>
      <c r="G28" s="23"/>
      <c r="H28" s="22"/>
      <c r="I28" s="22"/>
      <c r="J28" s="22"/>
      <c r="K28" s="23"/>
      <c r="L28" s="22"/>
      <c r="M28" s="22"/>
      <c r="N28" s="23"/>
      <c r="O28" s="22"/>
      <c r="P28" s="22"/>
    </row>
    <row r="29" spans="1:16" s="5" customFormat="1" ht="24" customHeight="1">
      <c r="A29" s="21"/>
      <c r="B29" s="21"/>
      <c r="C29" s="2"/>
      <c r="D29" s="2"/>
      <c r="E29" s="22"/>
      <c r="F29" s="22"/>
      <c r="G29" s="23"/>
      <c r="H29" s="22"/>
      <c r="I29" s="22"/>
      <c r="J29" s="22"/>
      <c r="K29" s="23"/>
      <c r="L29" s="22"/>
      <c r="M29" s="22"/>
      <c r="N29" s="23"/>
      <c r="O29" s="22"/>
      <c r="P29" s="22"/>
    </row>
    <row r="30" spans="1:16" s="5" customFormat="1" ht="24" customHeight="1">
      <c r="A30" s="21"/>
      <c r="B30" s="21"/>
      <c r="C30" s="2"/>
      <c r="D30" s="2"/>
      <c r="E30" s="22"/>
      <c r="F30" s="22"/>
      <c r="G30" s="23"/>
      <c r="H30" s="22"/>
      <c r="I30" s="22"/>
      <c r="J30" s="22"/>
      <c r="K30" s="23"/>
      <c r="L30" s="22"/>
      <c r="M30" s="22"/>
      <c r="N30" s="23"/>
      <c r="O30" s="22"/>
      <c r="P30" s="22"/>
    </row>
    <row r="31" spans="1:16" s="5" customFormat="1" ht="24" customHeight="1">
      <c r="A31" s="21"/>
      <c r="B31" s="21"/>
      <c r="C31" s="2"/>
      <c r="D31" s="2"/>
      <c r="E31" s="22"/>
      <c r="F31" s="22"/>
      <c r="G31" s="23"/>
      <c r="H31" s="22"/>
      <c r="I31" s="22"/>
      <c r="J31" s="22"/>
      <c r="K31" s="23"/>
      <c r="L31" s="22"/>
      <c r="M31" s="22"/>
      <c r="N31" s="23"/>
      <c r="O31" s="22"/>
      <c r="P31" s="22"/>
    </row>
    <row r="32" spans="1:16" s="5" customFormat="1" ht="24" customHeight="1">
      <c r="A32" s="21"/>
      <c r="B32" s="21"/>
      <c r="C32" s="2"/>
      <c r="D32" s="2"/>
      <c r="E32" s="22"/>
      <c r="F32" s="22"/>
      <c r="G32" s="23"/>
      <c r="H32" s="22"/>
      <c r="I32" s="22"/>
      <c r="J32" s="22"/>
      <c r="K32" s="23"/>
      <c r="L32" s="22"/>
      <c r="M32" s="22"/>
      <c r="N32" s="23"/>
      <c r="O32" s="22"/>
      <c r="P32" s="22"/>
    </row>
    <row r="33" spans="1:16" s="5" customFormat="1" ht="24" customHeight="1">
      <c r="A33" s="21"/>
      <c r="B33" s="21"/>
      <c r="C33" s="2"/>
      <c r="D33" s="2"/>
      <c r="E33" s="22"/>
      <c r="F33" s="22"/>
      <c r="G33" s="23"/>
      <c r="H33" s="22"/>
      <c r="I33" s="22"/>
      <c r="J33" s="22"/>
      <c r="K33" s="23"/>
      <c r="L33" s="22"/>
      <c r="M33" s="22"/>
      <c r="N33" s="23"/>
      <c r="O33" s="22"/>
      <c r="P33" s="22"/>
    </row>
    <row r="34" spans="1:16" s="5" customFormat="1" ht="24" customHeight="1">
      <c r="A34" s="21"/>
      <c r="B34" s="21"/>
      <c r="C34" s="2"/>
      <c r="D34" s="2"/>
      <c r="E34" s="22"/>
      <c r="F34" s="22"/>
      <c r="G34" s="23"/>
      <c r="H34" s="22"/>
      <c r="I34" s="22"/>
      <c r="J34" s="22"/>
      <c r="K34" s="23"/>
      <c r="L34" s="22"/>
      <c r="M34" s="22"/>
      <c r="N34" s="23"/>
      <c r="O34" s="22"/>
      <c r="P34" s="22"/>
    </row>
    <row r="35" spans="1:16" s="5" customFormat="1" ht="41.25" customHeight="1">
      <c r="A35" s="2"/>
      <c r="B35" s="2"/>
      <c r="C35" s="3"/>
      <c r="D35" s="3"/>
      <c r="E35" s="4"/>
      <c r="F35" s="4"/>
      <c r="G35" s="3"/>
      <c r="H35" s="4"/>
      <c r="I35" s="4"/>
      <c r="J35" s="4"/>
      <c r="K35" s="3"/>
      <c r="L35" s="4"/>
      <c r="M35" s="4"/>
      <c r="N35" s="3"/>
      <c r="O35" s="4"/>
      <c r="P35" s="4"/>
    </row>
    <row r="36" spans="1:16" s="5" customFormat="1" ht="41.25" customHeight="1">
      <c r="A36" s="2"/>
      <c r="B36" s="2"/>
      <c r="C36" s="3"/>
      <c r="D36" s="3"/>
      <c r="E36" s="4"/>
      <c r="F36" s="4"/>
      <c r="G36" s="3"/>
      <c r="H36" s="4"/>
      <c r="I36" s="4"/>
      <c r="J36" s="4"/>
      <c r="K36" s="3"/>
      <c r="L36" s="4"/>
      <c r="M36" s="4"/>
      <c r="N36" s="3"/>
      <c r="O36" s="4"/>
      <c r="P36" s="4"/>
    </row>
    <row r="37" s="6" customFormat="1" ht="12.75"/>
    <row r="38" spans="1:16" s="6" customFormat="1" ht="20.25" customHeight="1">
      <c r="A38" s="7"/>
      <c r="B38" s="7"/>
      <c r="C38" s="8"/>
      <c r="D38" s="54"/>
      <c r="E38" s="54"/>
      <c r="F38" s="54"/>
      <c r="G38" s="54"/>
      <c r="H38" s="54"/>
      <c r="I38" s="9"/>
      <c r="J38" s="9"/>
      <c r="K38" s="54"/>
      <c r="L38" s="54"/>
      <c r="M38" s="54"/>
      <c r="N38" s="54"/>
      <c r="O38" s="54"/>
      <c r="P38" s="9"/>
    </row>
    <row r="39" spans="1:16" s="6" customFormat="1" ht="45" customHeight="1">
      <c r="A39" s="10"/>
      <c r="B39" s="10"/>
      <c r="C39" s="11"/>
      <c r="D39" s="39"/>
      <c r="E39" s="39"/>
      <c r="F39" s="11"/>
      <c r="G39" s="39"/>
      <c r="H39" s="39"/>
      <c r="I39" s="11"/>
      <c r="J39" s="11"/>
      <c r="K39" s="39"/>
      <c r="L39" s="39"/>
      <c r="M39" s="11"/>
      <c r="N39" s="39"/>
      <c r="O39" s="39"/>
      <c r="P39" s="11"/>
    </row>
    <row r="40" spans="1:16" s="6" customFormat="1" ht="18">
      <c r="A40" s="10"/>
      <c r="B40" s="10"/>
      <c r="C40" s="11"/>
      <c r="D40" s="12"/>
      <c r="E40" s="9"/>
      <c r="F40" s="9"/>
      <c r="G40" s="12"/>
      <c r="H40" s="9"/>
      <c r="I40" s="9"/>
      <c r="J40" s="9"/>
      <c r="K40" s="12"/>
      <c r="L40" s="9"/>
      <c r="M40" s="9"/>
      <c r="N40" s="12"/>
      <c r="O40" s="9"/>
      <c r="P40" s="9"/>
    </row>
    <row r="41" spans="1:16" s="6" customFormat="1" ht="26.25">
      <c r="A41" s="9"/>
      <c r="B41" s="9"/>
      <c r="C41" s="13"/>
      <c r="D41" s="14"/>
      <c r="E41" s="15"/>
      <c r="F41" s="15"/>
      <c r="G41" s="14"/>
      <c r="H41" s="16"/>
      <c r="I41" s="16"/>
      <c r="J41" s="16"/>
      <c r="K41" s="14"/>
      <c r="L41" s="16"/>
      <c r="M41" s="16"/>
      <c r="N41" s="14"/>
      <c r="O41" s="16"/>
      <c r="P41" s="16"/>
    </row>
    <row r="42" spans="1:16" s="6" customFormat="1" ht="26.25">
      <c r="A42" s="9"/>
      <c r="B42" s="9"/>
      <c r="C42" s="17"/>
      <c r="D42" s="14"/>
      <c r="E42" s="15"/>
      <c r="F42" s="15"/>
      <c r="G42" s="14"/>
      <c r="H42" s="16"/>
      <c r="I42" s="16"/>
      <c r="J42" s="16"/>
      <c r="K42" s="14"/>
      <c r="L42" s="16"/>
      <c r="M42" s="16"/>
      <c r="N42" s="14"/>
      <c r="O42" s="16"/>
      <c r="P42" s="16"/>
    </row>
    <row r="43" spans="1:16" s="6" customFormat="1" ht="26.25">
      <c r="A43" s="9"/>
      <c r="B43" s="9"/>
      <c r="C43" s="17"/>
      <c r="D43" s="14"/>
      <c r="E43" s="15"/>
      <c r="F43" s="15"/>
      <c r="G43" s="14"/>
      <c r="H43" s="16"/>
      <c r="I43" s="16"/>
      <c r="J43" s="16"/>
      <c r="K43" s="14"/>
      <c r="L43" s="16"/>
      <c r="M43" s="16"/>
      <c r="N43" s="14"/>
      <c r="O43" s="16"/>
      <c r="P43" s="16"/>
    </row>
    <row r="44" spans="1:16" s="6" customFormat="1" ht="26.25">
      <c r="A44" s="9"/>
      <c r="B44" s="9"/>
      <c r="C44" s="17"/>
      <c r="D44" s="14"/>
      <c r="E44" s="15"/>
      <c r="F44" s="15"/>
      <c r="G44" s="14"/>
      <c r="H44" s="16"/>
      <c r="I44" s="16"/>
      <c r="J44" s="16"/>
      <c r="K44" s="14"/>
      <c r="L44" s="16"/>
      <c r="M44" s="16"/>
      <c r="N44" s="14"/>
      <c r="O44" s="16"/>
      <c r="P44" s="16"/>
    </row>
    <row r="45" spans="1:16" s="6" customFormat="1" ht="26.25">
      <c r="A45" s="9"/>
      <c r="B45" s="9"/>
      <c r="C45" s="13"/>
      <c r="D45" s="14"/>
      <c r="E45" s="15"/>
      <c r="F45" s="15"/>
      <c r="G45" s="14"/>
      <c r="H45" s="16"/>
      <c r="I45" s="16"/>
      <c r="J45" s="16"/>
      <c r="K45" s="14"/>
      <c r="L45" s="16"/>
      <c r="M45" s="16"/>
      <c r="N45" s="14"/>
      <c r="O45" s="16"/>
      <c r="P45" s="16"/>
    </row>
    <row r="46" spans="1:16" s="6" customFormat="1" ht="26.25">
      <c r="A46" s="9"/>
      <c r="B46" s="9"/>
      <c r="C46" s="17"/>
      <c r="D46" s="14"/>
      <c r="E46" s="15"/>
      <c r="F46" s="15"/>
      <c r="G46" s="14"/>
      <c r="H46" s="16"/>
      <c r="I46" s="16"/>
      <c r="J46" s="16"/>
      <c r="K46" s="14"/>
      <c r="L46" s="16"/>
      <c r="M46" s="16"/>
      <c r="N46" s="14"/>
      <c r="O46" s="16"/>
      <c r="P46" s="16"/>
    </row>
    <row r="47" s="6" customFormat="1" ht="12.75"/>
    <row r="48" s="6" customFormat="1" ht="12.75"/>
    <row r="49" s="6" customFormat="1" ht="12.75"/>
    <row r="50" s="6" customFormat="1" ht="12.75"/>
    <row r="51" s="6" customFormat="1" ht="12.75"/>
    <row r="52" s="6" customFormat="1" ht="12.75"/>
    <row r="53" s="6" customFormat="1" ht="12.75"/>
    <row r="54" s="6" customFormat="1" ht="12.75"/>
  </sheetData>
  <sheetProtection/>
  <mergeCells count="19">
    <mergeCell ref="F6:H6"/>
    <mergeCell ref="J6:L6"/>
    <mergeCell ref="M6:O6"/>
    <mergeCell ref="D38:H38"/>
    <mergeCell ref="K38:O38"/>
    <mergeCell ref="D39:E39"/>
    <mergeCell ref="G39:H39"/>
    <mergeCell ref="K39:L39"/>
    <mergeCell ref="N39:O39"/>
    <mergeCell ref="A2:O2"/>
    <mergeCell ref="A3:P3"/>
    <mergeCell ref="A4:P4"/>
    <mergeCell ref="A5:A7"/>
    <mergeCell ref="B5:B7"/>
    <mergeCell ref="C5:H5"/>
    <mergeCell ref="I5:I7"/>
    <mergeCell ref="J5:O5"/>
    <mergeCell ref="P5:P7"/>
    <mergeCell ref="C6:E6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BUH23</dc:creator>
  <cp:keywords/>
  <dc:description/>
  <cp:lastModifiedBy>Иванова Е.Л</cp:lastModifiedBy>
  <cp:lastPrinted>2017-01-18T11:49:57Z</cp:lastPrinted>
  <dcterms:created xsi:type="dcterms:W3CDTF">2004-06-17T06:12:22Z</dcterms:created>
  <dcterms:modified xsi:type="dcterms:W3CDTF">2017-01-18T11:51:43Z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